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f69782fdde6008/Documents/Lyminster church/Treasurer PCC/Accounts 2020/"/>
    </mc:Choice>
  </mc:AlternateContent>
  <xr:revisionPtr revIDLastSave="66" documentId="8_{BC250E67-3BB8-4DA3-AB32-87B33756DFDC}" xr6:coauthVersionLast="46" xr6:coauthVersionMax="46" xr10:uidLastSave="{734FBA7C-5DDB-4C0C-A641-3B662F72153A}"/>
  <bookViews>
    <workbookView xWindow="-110" yWindow="-110" windowWidth="19420" windowHeight="10420" firstSheet="3" activeTab="5" xr2:uid="{00000000-000D-0000-FFFF-FFFF00000000}"/>
  </bookViews>
  <sheets>
    <sheet name="Front Page" sheetId="7" r:id="rId1"/>
    <sheet name="Summary Pge1 " sheetId="4" r:id="rId2"/>
    <sheet name="Assets &amp; Liabilities Pge2" sheetId="10" r:id="rId3"/>
    <sheet name="Income Pge 3" sheetId="8" r:id="rId4"/>
    <sheet name="Expenditure Pge 4" sheetId="9" r:id="rId5"/>
    <sheet name=" Notes Pge 5" sheetId="6" r:id="rId6"/>
    <sheet name="Examiners report pge 6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8" l="1"/>
  <c r="G16" i="8"/>
  <c r="I17" i="10"/>
  <c r="G17" i="10"/>
  <c r="H17" i="10"/>
  <c r="E17" i="10" l="1"/>
  <c r="I13" i="10"/>
  <c r="C23" i="9" l="1"/>
  <c r="D13" i="4"/>
  <c r="J17" i="10"/>
  <c r="K17" i="10"/>
  <c r="L17" i="10"/>
  <c r="H23" i="9" l="1"/>
  <c r="H16" i="8"/>
  <c r="H31" i="8"/>
  <c r="I31" i="8"/>
  <c r="H33" i="8" l="1"/>
  <c r="J20" i="4"/>
  <c r="K20" i="4" l="1"/>
  <c r="K13" i="4"/>
  <c r="I20" i="8"/>
  <c r="J16" i="8"/>
  <c r="I16" i="8"/>
  <c r="I33" i="8" l="1"/>
  <c r="J20" i="8"/>
  <c r="J33" i="8" s="1"/>
  <c r="I23" i="9" l="1"/>
  <c r="J13" i="4"/>
  <c r="J23" i="9"/>
</calcChain>
</file>

<file path=xl/sharedStrings.xml><?xml version="1.0" encoding="utf-8"?>
<sst xmlns="http://schemas.openxmlformats.org/spreadsheetml/2006/main" count="282" uniqueCount="185">
  <si>
    <t>General</t>
  </si>
  <si>
    <t>Fund</t>
  </si>
  <si>
    <t>Notes</t>
  </si>
  <si>
    <t xml:space="preserve">The financial statements of the PCC have been prepared in accordance with the </t>
  </si>
  <si>
    <t>and Payments basis.</t>
  </si>
  <si>
    <t>The following assets are recognised but not necessarily valued in the Statement</t>
  </si>
  <si>
    <t xml:space="preserve">Movable church furnishings held by the Churchwardens on special trust for the </t>
  </si>
  <si>
    <t>PCC which require a faculty for disposal.</t>
  </si>
  <si>
    <t>Liabilities:</t>
  </si>
  <si>
    <t>None at the present time.</t>
  </si>
  <si>
    <t>Respective responsibilities of the PCC and the examiner</t>
  </si>
  <si>
    <t>My examination was carried out in accordance with the General Directions give by the Charity</t>
  </si>
  <si>
    <t>Independent examiner's statement</t>
  </si>
  <si>
    <t>Date</t>
  </si>
  <si>
    <t>Restricted</t>
  </si>
  <si>
    <t>Charities Act 2001 and the Church Accounting Regulations 2015, using the Receipts</t>
  </si>
  <si>
    <t>It is my responsibility to:</t>
  </si>
  <si>
    <t>To state whether particular matters have come to my attention.</t>
  </si>
  <si>
    <t>The procedures undertaken do not provide all the evidence that would be required in an</t>
  </si>
  <si>
    <t xml:space="preserve">FOR </t>
  </si>
  <si>
    <t xml:space="preserve">General </t>
  </si>
  <si>
    <t>Designated</t>
  </si>
  <si>
    <t>Endowed</t>
  </si>
  <si>
    <t>Funds</t>
  </si>
  <si>
    <t>Total all</t>
  </si>
  <si>
    <t>Funds 2017</t>
  </si>
  <si>
    <t xml:space="preserve">Total All </t>
  </si>
  <si>
    <t>Income and endowments from :</t>
  </si>
  <si>
    <t>Donations and legacies</t>
  </si>
  <si>
    <t>Charitable activities</t>
  </si>
  <si>
    <t>Other trading activities</t>
  </si>
  <si>
    <t>Investments</t>
  </si>
  <si>
    <t>Other Receipts</t>
  </si>
  <si>
    <t>Total received</t>
  </si>
  <si>
    <t>Expenditure on</t>
  </si>
  <si>
    <t>Raising Funds</t>
  </si>
  <si>
    <t>Total Paid</t>
  </si>
  <si>
    <t>Reconciliation of funds:</t>
  </si>
  <si>
    <t>Net Income or (net expenditure)</t>
  </si>
  <si>
    <t>Transfer between funds</t>
  </si>
  <si>
    <t>Net movement in funds</t>
  </si>
  <si>
    <t>audit, and consequently no opinion is given to whether the accounts present a "true and fair</t>
  </si>
  <si>
    <t>In connection with my examination, no material matters have come to my attention</t>
  </si>
  <si>
    <t>which gives me cause to believe that in any material respect</t>
  </si>
  <si>
    <t xml:space="preserve">accounting records were not kept in accordance with Section 130 of the </t>
  </si>
  <si>
    <t>charities act or</t>
  </si>
  <si>
    <t>the accounts do not accord with the accounting records</t>
  </si>
  <si>
    <t>I have come across no other matters in connection with the examination to which attention</t>
  </si>
  <si>
    <t>should be drawn in order to enable a proper understanding of the accounts to be reached.</t>
  </si>
  <si>
    <t xml:space="preserve">Designated </t>
  </si>
  <si>
    <t>Bank Current Account</t>
  </si>
  <si>
    <t>£</t>
  </si>
  <si>
    <t xml:space="preserve">Notes to the Annual Financial Report </t>
  </si>
  <si>
    <t>Notes to the Financial Report</t>
  </si>
  <si>
    <t>The PCC members are responsible for the preparation of the annual accounts.  The PCC</t>
  </si>
  <si>
    <t xml:space="preserve">members consider that an audit is not required for this year under Section 144 of the </t>
  </si>
  <si>
    <t>Charities Act 2011 and that an independent examination is needed.</t>
  </si>
  <si>
    <t>Examine the accounts under section 145 of the Charities Act</t>
  </si>
  <si>
    <t xml:space="preserve">To follow the procedures laid down in the general directions given by the  Charity </t>
  </si>
  <si>
    <t xml:space="preserve"> Commission (under section 145(50)(b) of the Charities Act, and </t>
  </si>
  <si>
    <t>Basis of Independent examiner's statement</t>
  </si>
  <si>
    <t>charity and a comparison of the accounts presented with these records.</t>
  </si>
  <si>
    <t>It also includes consideration of  any unusual items or disclosures in the accounts, and</t>
  </si>
  <si>
    <t>seeking explanations from you as trustees concerning any such matters.</t>
  </si>
  <si>
    <t>view " and the report is limited to those matters set out in the statement below.</t>
  </si>
  <si>
    <t xml:space="preserve">Commission.  An examination includes a review of the accounting records kept by the </t>
  </si>
  <si>
    <t>Examiner's signature</t>
  </si>
  <si>
    <t>Examiners name (Capitals)</t>
  </si>
  <si>
    <t>Examiners address</t>
  </si>
  <si>
    <t>Unrestricted</t>
  </si>
  <si>
    <t>Planned giving(Excl tax)</t>
  </si>
  <si>
    <t>Loose cash Collection</t>
  </si>
  <si>
    <t>Special Appeals</t>
  </si>
  <si>
    <t>Gift Aid Recovered</t>
  </si>
  <si>
    <t>Donations</t>
  </si>
  <si>
    <t>Donations and Legacies</t>
  </si>
  <si>
    <t>Fees for Weddings etc</t>
  </si>
  <si>
    <t>_____________________________________________________________________________________</t>
  </si>
  <si>
    <t>Charitable activites</t>
  </si>
  <si>
    <t>Other trading activites</t>
  </si>
  <si>
    <t>Total received on all funds</t>
  </si>
  <si>
    <t>Total All</t>
  </si>
  <si>
    <t>Cost of Raising Funds</t>
  </si>
  <si>
    <t>-</t>
  </si>
  <si>
    <t>Charity Grants/Donations</t>
  </si>
  <si>
    <t>Parish Contribution</t>
  </si>
  <si>
    <t>Clergy Costs</t>
  </si>
  <si>
    <t>Church Running Costs</t>
  </si>
  <si>
    <t>Vicarage Costs</t>
  </si>
  <si>
    <t>Insurance</t>
  </si>
  <si>
    <t>Utilities</t>
  </si>
  <si>
    <t xml:space="preserve">Church Maintenance </t>
  </si>
  <si>
    <t>Charitable costs</t>
  </si>
  <si>
    <t>___________________________________________________________________________________</t>
  </si>
  <si>
    <t>Fees</t>
  </si>
  <si>
    <t>Mission/Evangelism</t>
  </si>
  <si>
    <t>_________________________________________________________________________________________</t>
  </si>
  <si>
    <t>Page 1</t>
  </si>
  <si>
    <t>Page 3</t>
  </si>
  <si>
    <t>Page 4</t>
  </si>
  <si>
    <t>Assets</t>
  </si>
  <si>
    <t>____________________________________________________________________________________</t>
  </si>
  <si>
    <t>Gift Aid recoverable</t>
  </si>
  <si>
    <t>Debtors</t>
  </si>
  <si>
    <t>Page 2</t>
  </si>
  <si>
    <t>Funds 2018</t>
  </si>
  <si>
    <t>Legacies</t>
  </si>
  <si>
    <t>Gift Day</t>
  </si>
  <si>
    <t>Fete/Fayre</t>
  </si>
  <si>
    <t>Sundry income</t>
  </si>
  <si>
    <t>Salaries</t>
  </si>
  <si>
    <t>Fees to diocese</t>
  </si>
  <si>
    <t>Printing/IT costs</t>
  </si>
  <si>
    <t>Missions/Evangelism</t>
  </si>
  <si>
    <t>Magazine</t>
  </si>
  <si>
    <t>The Independent Examiner's report to the PCC of St Mary Magdalene Lyminster</t>
  </si>
  <si>
    <t>This is my report to the Parochial Church Council of the Ecclesiastical Parish (PCC) of St Mary Magdalene, Lyminster</t>
  </si>
  <si>
    <t>Analysis of expenditure</t>
  </si>
  <si>
    <t>Total expenditure</t>
  </si>
  <si>
    <t>To HLF</t>
  </si>
  <si>
    <t>To Roof Fund</t>
  </si>
  <si>
    <t>No payments were made to PCC members or connected persons, only expenses.</t>
  </si>
  <si>
    <t>The HLF is the Heritage Lottery Fund account which paid for the major roof repairs</t>
  </si>
  <si>
    <t>Notes:</t>
  </si>
  <si>
    <t>of Assets and Liabilities:</t>
  </si>
  <si>
    <t>Note:</t>
  </si>
  <si>
    <t>Endowed Funds are those given with the stipulation that the capital must be retained intact,</t>
  </si>
  <si>
    <t>Unrestricted funds are those which are received with no stipulation on how they are to be spent.</t>
  </si>
  <si>
    <t>Incumbent</t>
  </si>
  <si>
    <t>Revd Thomas Robson</t>
  </si>
  <si>
    <t>Rev Vanessa Baron</t>
  </si>
  <si>
    <t>Associate Vicar</t>
  </si>
  <si>
    <t>Mr Roger Davies</t>
  </si>
  <si>
    <t>Churchwarden</t>
  </si>
  <si>
    <t>Mr James Baron</t>
  </si>
  <si>
    <t>Treasurer</t>
  </si>
  <si>
    <t>page 5</t>
  </si>
  <si>
    <t>Funds 2019</t>
  </si>
  <si>
    <t>Total</t>
  </si>
  <si>
    <t>Organ costs</t>
  </si>
  <si>
    <t>The PCC may designate and realocate them if they so wish.</t>
  </si>
  <si>
    <t>Analysis of total income received</t>
  </si>
  <si>
    <t>Deposit Account CBF</t>
  </si>
  <si>
    <t>Total bank and deposits</t>
  </si>
  <si>
    <t>Lloyds 439 Shares</t>
  </si>
  <si>
    <t>Bank A/cs at 31 Dec</t>
  </si>
  <si>
    <t>St Mary Magdalene Church, Lyminster, Diocese of Chichester</t>
  </si>
  <si>
    <t>St Mary Magdalene, Lyminster</t>
  </si>
  <si>
    <t>PAROCHIAL CHURCH COUNCIL of</t>
  </si>
  <si>
    <t>Funds 2020</t>
  </si>
  <si>
    <t>Insurance claims</t>
  </si>
  <si>
    <t>The deficit was covered by reducing the Bank balance held</t>
  </si>
  <si>
    <t>M&amp;G Charibond 0359CFE 12594 units</t>
  </si>
  <si>
    <t>M&amp;G Charifund 0359CFE 4511 units</t>
  </si>
  <si>
    <t>M&amp;G Charifund 0107CFC 236 units</t>
  </si>
  <si>
    <t>CBF Investment funds M&amp;G 5530CFC</t>
  </si>
  <si>
    <t>2020 Accounts for St Mary Magdalene, Lyminster, Diocese of Chichester</t>
  </si>
  <si>
    <t>Receipts and Payments Summary of Financial Activities 2020</t>
  </si>
  <si>
    <t>Statement of Assets and Liabilities 2020</t>
  </si>
  <si>
    <t>Approved by the Parocial Church Council on 13th Jan 2021 and signed on its behalf by:</t>
  </si>
  <si>
    <t>Viv Prior</t>
  </si>
  <si>
    <t>for the year ended 31st December 2020</t>
  </si>
  <si>
    <t>on the annual report for the year end 31st of December 2020 set out on</t>
  </si>
  <si>
    <t>None</t>
  </si>
  <si>
    <t>and only the income earned can be spent.</t>
  </si>
  <si>
    <t>the Year Ended 31st December 2020</t>
  </si>
  <si>
    <t>ANNUAL FINANCIAL REPORT 2020</t>
  </si>
  <si>
    <t>(i) The PCC officials</t>
  </si>
  <si>
    <t>(ii) The Independent Examiner</t>
  </si>
  <si>
    <r>
      <t xml:space="preserve">Page 1: </t>
    </r>
    <r>
      <rPr>
        <b/>
        <i/>
        <sz val="11"/>
        <color theme="1"/>
        <rFont val="Calibri"/>
        <family val="2"/>
        <scheme val="minor"/>
      </rPr>
      <t>Summary of accounts</t>
    </r>
  </si>
  <si>
    <r>
      <t xml:space="preserve">Page 2: </t>
    </r>
    <r>
      <rPr>
        <b/>
        <i/>
        <sz val="11"/>
        <color theme="1"/>
        <rFont val="Calibri"/>
        <family val="2"/>
        <scheme val="minor"/>
      </rPr>
      <t>Assets &amp; Liabilities</t>
    </r>
  </si>
  <si>
    <r>
      <rPr>
        <sz val="11"/>
        <color theme="1"/>
        <rFont val="Calibri"/>
        <family val="2"/>
        <scheme val="minor"/>
      </rPr>
      <t>Page 3:</t>
    </r>
    <r>
      <rPr>
        <b/>
        <i/>
        <sz val="11"/>
        <color theme="1"/>
        <rFont val="Calibri"/>
        <family val="2"/>
        <scheme val="minor"/>
      </rPr>
      <t xml:space="preserve"> Income</t>
    </r>
  </si>
  <si>
    <r>
      <rPr>
        <sz val="11"/>
        <color theme="1"/>
        <rFont val="Calibri"/>
        <family val="2"/>
        <scheme val="minor"/>
      </rPr>
      <t>Page 4:</t>
    </r>
    <r>
      <rPr>
        <b/>
        <i/>
        <sz val="11"/>
        <color theme="1"/>
        <rFont val="Calibri"/>
        <family val="2"/>
        <scheme val="minor"/>
      </rPr>
      <t xml:space="preserve"> Expenditure</t>
    </r>
  </si>
  <si>
    <r>
      <t xml:space="preserve">Page 5: </t>
    </r>
    <r>
      <rPr>
        <b/>
        <i/>
        <sz val="11"/>
        <color theme="1"/>
        <rFont val="Calibri"/>
        <family val="2"/>
        <scheme val="minor"/>
      </rPr>
      <t>Notes and signed declarations by:</t>
    </r>
  </si>
  <si>
    <t>These accounts were prepared by JPM Baron (PCC Treasurer)</t>
  </si>
  <si>
    <t>Insurance claims 2019 &amp; 2020</t>
  </si>
  <si>
    <t>from deposit account 2019</t>
  </si>
  <si>
    <t>Other Receipts:</t>
  </si>
  <si>
    <t>Further projects with continued costs for 2021:</t>
  </si>
  <si>
    <t xml:space="preserve">New flushing loo &amp; septic tank </t>
  </si>
  <si>
    <t>Boiler repairs/relocation.</t>
  </si>
  <si>
    <r>
      <t xml:space="preserve">Notes: </t>
    </r>
    <r>
      <rPr>
        <sz val="11"/>
        <color theme="1"/>
        <rFont val="Calibri"/>
        <family val="2"/>
        <scheme val="minor"/>
      </rPr>
      <t>the Parish contribution pledged was paid in full (about 50% of full cost).</t>
    </r>
  </si>
  <si>
    <t>Note the continued need to raise regular direct debit giving</t>
  </si>
  <si>
    <t>Transfers from the HLF fund in 2017 &amp; 2018.</t>
  </si>
  <si>
    <t xml:space="preserve">pages 1-5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</si>
</sst>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right"/>
    </xf>
    <xf numFmtId="4" fontId="0" fillId="0" borderId="0" xfId="0" applyNumberFormat="1"/>
    <xf numFmtId="15" fontId="0" fillId="0" borderId="0" xfId="0" applyNumberFormat="1"/>
    <xf numFmtId="0" fontId="1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opLeftCell="B7" workbookViewId="0">
      <selection activeCell="F30" sqref="F30"/>
    </sheetView>
  </sheetViews>
  <sheetFormatPr defaultRowHeight="14.5" x14ac:dyDescent="0.35"/>
  <sheetData>
    <row r="1" spans="1:5" x14ac:dyDescent="0.35">
      <c r="A1" s="5"/>
    </row>
    <row r="8" spans="1:5" x14ac:dyDescent="0.35">
      <c r="D8" s="3" t="s">
        <v>148</v>
      </c>
    </row>
    <row r="9" spans="1:5" ht="15.5" x14ac:dyDescent="0.35">
      <c r="D9" t="s">
        <v>147</v>
      </c>
      <c r="E9" s="7"/>
    </row>
    <row r="11" spans="1:5" x14ac:dyDescent="0.35">
      <c r="D11" s="3" t="s">
        <v>166</v>
      </c>
    </row>
    <row r="13" spans="1:5" x14ac:dyDescent="0.35">
      <c r="E13" s="3" t="s">
        <v>19</v>
      </c>
    </row>
    <row r="15" spans="1:5" x14ac:dyDescent="0.35">
      <c r="C15" s="3"/>
      <c r="D15" s="3" t="s">
        <v>165</v>
      </c>
    </row>
    <row r="17" spans="3:4" x14ac:dyDescent="0.35">
      <c r="C17" s="14" t="s">
        <v>146</v>
      </c>
    </row>
    <row r="19" spans="3:4" x14ac:dyDescent="0.35">
      <c r="C19" t="s">
        <v>169</v>
      </c>
    </row>
    <row r="20" spans="3:4" x14ac:dyDescent="0.35">
      <c r="C20" t="s">
        <v>170</v>
      </c>
    </row>
    <row r="21" spans="3:4" x14ac:dyDescent="0.35">
      <c r="C21" s="14" t="s">
        <v>171</v>
      </c>
    </row>
    <row r="22" spans="3:4" x14ac:dyDescent="0.35">
      <c r="C22" s="14" t="s">
        <v>172</v>
      </c>
    </row>
    <row r="23" spans="3:4" x14ac:dyDescent="0.35">
      <c r="C23" t="s">
        <v>173</v>
      </c>
    </row>
    <row r="24" spans="3:4" x14ac:dyDescent="0.35">
      <c r="D24" t="s">
        <v>167</v>
      </c>
    </row>
    <row r="25" spans="3:4" x14ac:dyDescent="0.35">
      <c r="D25" t="s">
        <v>168</v>
      </c>
    </row>
    <row r="28" spans="3:4" x14ac:dyDescent="0.35">
      <c r="C28" t="s">
        <v>174</v>
      </c>
    </row>
  </sheetData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opLeftCell="A19" workbookViewId="0">
      <selection activeCell="G37" sqref="G37"/>
    </sheetView>
  </sheetViews>
  <sheetFormatPr defaultRowHeight="14.5" x14ac:dyDescent="0.35"/>
  <cols>
    <col min="2" max="2" width="9.453125" customWidth="1"/>
    <col min="3" max="3" width="10.26953125" customWidth="1"/>
    <col min="5" max="5" width="11.1796875" customWidth="1"/>
    <col min="6" max="6" width="10.1796875" bestFit="1" customWidth="1"/>
    <col min="8" max="8" width="10.6328125" customWidth="1"/>
    <col min="9" max="9" width="10.1796875" bestFit="1" customWidth="1"/>
    <col min="10" max="10" width="11.453125" customWidth="1"/>
    <col min="11" max="11" width="11.54296875" customWidth="1"/>
  </cols>
  <sheetData>
    <row r="1" spans="1:11" ht="15.5" x14ac:dyDescent="0.35">
      <c r="A1" s="7" t="s">
        <v>156</v>
      </c>
    </row>
    <row r="2" spans="1:11" x14ac:dyDescent="0.35">
      <c r="A2" s="3" t="s">
        <v>157</v>
      </c>
    </row>
    <row r="3" spans="1:11" x14ac:dyDescent="0.35">
      <c r="D3" t="s">
        <v>20</v>
      </c>
      <c r="E3" t="s">
        <v>21</v>
      </c>
      <c r="F3" t="s">
        <v>14</v>
      </c>
      <c r="G3" t="s">
        <v>22</v>
      </c>
      <c r="H3" t="s">
        <v>24</v>
      </c>
      <c r="I3" t="s">
        <v>24</v>
      </c>
      <c r="J3" t="s">
        <v>24</v>
      </c>
      <c r="K3" t="s">
        <v>26</v>
      </c>
    </row>
    <row r="4" spans="1:11" x14ac:dyDescent="0.35">
      <c r="D4" t="s">
        <v>1</v>
      </c>
      <c r="E4" t="s">
        <v>1</v>
      </c>
      <c r="F4" t="s">
        <v>1</v>
      </c>
      <c r="G4" t="s">
        <v>23</v>
      </c>
      <c r="H4" t="s">
        <v>149</v>
      </c>
      <c r="I4" t="s">
        <v>137</v>
      </c>
      <c r="J4" t="s">
        <v>105</v>
      </c>
      <c r="K4" t="s">
        <v>25</v>
      </c>
    </row>
    <row r="5" spans="1:11" x14ac:dyDescent="0.35">
      <c r="D5" t="s">
        <v>51</v>
      </c>
      <c r="E5" t="s">
        <v>51</v>
      </c>
      <c r="F5" s="1" t="s">
        <v>51</v>
      </c>
      <c r="G5" t="s">
        <v>51</v>
      </c>
      <c r="J5" t="s">
        <v>51</v>
      </c>
      <c r="K5" t="s">
        <v>51</v>
      </c>
    </row>
    <row r="6" spans="1:11" x14ac:dyDescent="0.35">
      <c r="A6" s="3" t="s">
        <v>27</v>
      </c>
      <c r="F6" s="1"/>
    </row>
    <row r="7" spans="1:11" x14ac:dyDescent="0.35">
      <c r="A7" t="s">
        <v>28</v>
      </c>
      <c r="D7">
        <v>28240.81</v>
      </c>
      <c r="H7">
        <v>28240.81</v>
      </c>
      <c r="I7">
        <v>38527.620000000003</v>
      </c>
      <c r="J7">
        <v>72032.210000000006</v>
      </c>
      <c r="K7">
        <v>44079</v>
      </c>
    </row>
    <row r="8" spans="1:11" x14ac:dyDescent="0.35">
      <c r="A8" t="s">
        <v>29</v>
      </c>
      <c r="D8">
        <v>4782</v>
      </c>
      <c r="F8" s="1"/>
      <c r="H8">
        <v>4782</v>
      </c>
      <c r="I8">
        <v>4950.5</v>
      </c>
      <c r="J8" s="1">
        <v>9318.0300000000007</v>
      </c>
      <c r="K8" s="1">
        <v>5513</v>
      </c>
    </row>
    <row r="9" spans="1:11" x14ac:dyDescent="0.35">
      <c r="A9" t="s">
        <v>30</v>
      </c>
      <c r="F9" s="1"/>
      <c r="J9" s="1">
        <v>380</v>
      </c>
      <c r="K9" s="1">
        <v>913</v>
      </c>
    </row>
    <row r="10" spans="1:11" x14ac:dyDescent="0.35">
      <c r="A10" t="s">
        <v>31</v>
      </c>
      <c r="D10">
        <v>8452.5300000000007</v>
      </c>
      <c r="F10" s="1"/>
      <c r="H10">
        <v>8452.5300000000007</v>
      </c>
      <c r="I10">
        <v>10049.23</v>
      </c>
      <c r="J10">
        <v>9666.11</v>
      </c>
      <c r="K10">
        <v>9376</v>
      </c>
    </row>
    <row r="11" spans="1:11" x14ac:dyDescent="0.35">
      <c r="A11" t="s">
        <v>32</v>
      </c>
      <c r="F11" s="1"/>
      <c r="I11">
        <v>10000</v>
      </c>
      <c r="J11">
        <v>1361.99</v>
      </c>
      <c r="K11">
        <v>160</v>
      </c>
    </row>
    <row r="12" spans="1:11" x14ac:dyDescent="0.35">
      <c r="A12" t="s">
        <v>150</v>
      </c>
      <c r="D12">
        <v>5042.22</v>
      </c>
      <c r="F12" s="1"/>
      <c r="H12">
        <v>5042.22</v>
      </c>
      <c r="I12">
        <v>14495</v>
      </c>
      <c r="J12" s="1">
        <v>10436</v>
      </c>
      <c r="K12" s="4">
        <v>44559</v>
      </c>
    </row>
    <row r="13" spans="1:11" x14ac:dyDescent="0.35">
      <c r="A13" s="3" t="s">
        <v>33</v>
      </c>
      <c r="D13">
        <f>SUM(D7:D12)</f>
        <v>46517.56</v>
      </c>
      <c r="F13" s="9"/>
      <c r="H13">
        <v>46517.56</v>
      </c>
      <c r="I13">
        <v>78022.350000000006</v>
      </c>
      <c r="J13">
        <f>SUM(J7:J12)</f>
        <v>103194.34000000001</v>
      </c>
      <c r="K13">
        <f>SUM(K7:K12)</f>
        <v>104600</v>
      </c>
    </row>
    <row r="14" spans="1:11" x14ac:dyDescent="0.35">
      <c r="A14" t="s">
        <v>96</v>
      </c>
      <c r="F14" s="1"/>
      <c r="J14" s="1"/>
    </row>
    <row r="15" spans="1:11" x14ac:dyDescent="0.35">
      <c r="A15" s="3" t="s">
        <v>34</v>
      </c>
      <c r="F15" s="1"/>
      <c r="J15" s="1"/>
    </row>
    <row r="16" spans="1:11" x14ac:dyDescent="0.35">
      <c r="A16" t="s">
        <v>35</v>
      </c>
      <c r="F16" s="1"/>
    </row>
    <row r="17" spans="1:11" x14ac:dyDescent="0.35">
      <c r="A17" t="s">
        <v>29</v>
      </c>
      <c r="D17">
        <v>53646.8</v>
      </c>
      <c r="H17">
        <v>53646.8</v>
      </c>
      <c r="I17">
        <v>67738.559999999998</v>
      </c>
      <c r="J17">
        <v>74402.570000000007</v>
      </c>
      <c r="K17">
        <v>65837</v>
      </c>
    </row>
    <row r="18" spans="1:11" x14ac:dyDescent="0.35">
      <c r="A18" t="s">
        <v>119</v>
      </c>
      <c r="F18" s="1"/>
      <c r="I18">
        <v>5107.54</v>
      </c>
      <c r="J18">
        <v>27940</v>
      </c>
      <c r="K18" s="4">
        <v>44559</v>
      </c>
    </row>
    <row r="19" spans="1:11" x14ac:dyDescent="0.35">
      <c r="A19" t="s">
        <v>120</v>
      </c>
      <c r="F19" s="1"/>
      <c r="J19" s="1"/>
      <c r="K19" s="4">
        <v>8808</v>
      </c>
    </row>
    <row r="20" spans="1:11" x14ac:dyDescent="0.35">
      <c r="A20" s="3" t="s">
        <v>36</v>
      </c>
      <c r="D20">
        <v>53646.8</v>
      </c>
      <c r="H20">
        <v>53646.8</v>
      </c>
      <c r="I20">
        <v>72846.099999999991</v>
      </c>
      <c r="J20">
        <f>SUM(J17:J18)</f>
        <v>102342.57</v>
      </c>
      <c r="K20">
        <f>SUM(K16:K19)</f>
        <v>119204</v>
      </c>
    </row>
    <row r="21" spans="1:11" x14ac:dyDescent="0.35">
      <c r="A21" t="s">
        <v>96</v>
      </c>
      <c r="F21" s="2"/>
      <c r="J21" s="2"/>
      <c r="K21" s="1"/>
    </row>
    <row r="22" spans="1:11" x14ac:dyDescent="0.35">
      <c r="A22" s="3" t="s">
        <v>37</v>
      </c>
      <c r="F22" s="1"/>
      <c r="J22" s="1"/>
    </row>
    <row r="23" spans="1:11" x14ac:dyDescent="0.35">
      <c r="A23" t="s">
        <v>96</v>
      </c>
      <c r="F23" s="1"/>
      <c r="J23" s="1"/>
    </row>
    <row r="24" spans="1:11" x14ac:dyDescent="0.35">
      <c r="A24" t="s">
        <v>38</v>
      </c>
      <c r="D24">
        <v>-7129.24</v>
      </c>
      <c r="H24">
        <v>-7129.24</v>
      </c>
      <c r="I24">
        <v>5176.25</v>
      </c>
      <c r="J24">
        <v>851.7</v>
      </c>
      <c r="K24">
        <v>-14604</v>
      </c>
    </row>
    <row r="25" spans="1:11" x14ac:dyDescent="0.35">
      <c r="A25" t="s">
        <v>96</v>
      </c>
      <c r="F25" s="1"/>
      <c r="J25" s="1"/>
    </row>
    <row r="26" spans="1:11" x14ac:dyDescent="0.35">
      <c r="A26" t="s">
        <v>39</v>
      </c>
    </row>
    <row r="27" spans="1:11" x14ac:dyDescent="0.35">
      <c r="A27" t="s">
        <v>96</v>
      </c>
      <c r="J27" s="1"/>
    </row>
    <row r="28" spans="1:11" x14ac:dyDescent="0.35">
      <c r="A28" t="s">
        <v>40</v>
      </c>
      <c r="F28" s="1"/>
    </row>
    <row r="29" spans="1:11" x14ac:dyDescent="0.35">
      <c r="A29" t="s">
        <v>96</v>
      </c>
      <c r="F29" s="6"/>
      <c r="J29" s="1"/>
    </row>
    <row r="30" spans="1:11" x14ac:dyDescent="0.35">
      <c r="A30" t="s">
        <v>145</v>
      </c>
      <c r="F30" s="6"/>
      <c r="H30">
        <v>18243.900000000001</v>
      </c>
      <c r="I30">
        <v>25372.99</v>
      </c>
      <c r="J30">
        <v>20196.73</v>
      </c>
      <c r="K30">
        <v>19343.72</v>
      </c>
    </row>
    <row r="31" spans="1:11" x14ac:dyDescent="0.35">
      <c r="F31" s="1"/>
      <c r="H31" s="12">
        <v>44196</v>
      </c>
      <c r="I31" s="12">
        <v>43830</v>
      </c>
      <c r="J31" s="1"/>
      <c r="K31" s="12">
        <v>43100</v>
      </c>
    </row>
    <row r="32" spans="1:11" x14ac:dyDescent="0.35">
      <c r="A32" t="s">
        <v>123</v>
      </c>
      <c r="F32" s="1"/>
    </row>
    <row r="33" spans="1:9" x14ac:dyDescent="0.35">
      <c r="A33" t="s">
        <v>151</v>
      </c>
    </row>
    <row r="34" spans="1:9" x14ac:dyDescent="0.35">
      <c r="A34" t="s">
        <v>122</v>
      </c>
      <c r="F34" s="1"/>
      <c r="I34" s="1"/>
    </row>
    <row r="35" spans="1:9" x14ac:dyDescent="0.35">
      <c r="I35" s="1"/>
    </row>
    <row r="36" spans="1:9" x14ac:dyDescent="0.35">
      <c r="I36" s="1"/>
    </row>
    <row r="37" spans="1:9" x14ac:dyDescent="0.35">
      <c r="G37" t="s">
        <v>97</v>
      </c>
      <c r="I37" s="1"/>
    </row>
  </sheetData>
  <pageMargins left="0.70866141732283472" right="0.70866141732283472" top="0.74803149606299213" bottom="0.74803149606299213" header="0.31496062992125984" footer="0.31496062992125984"/>
  <pageSetup scale="9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topLeftCell="A19" workbookViewId="0">
      <selection activeCell="G33" sqref="G33"/>
    </sheetView>
  </sheetViews>
  <sheetFormatPr defaultRowHeight="14.5" x14ac:dyDescent="0.35"/>
  <cols>
    <col min="1" max="1" width="9.1796875" bestFit="1" customWidth="1"/>
    <col min="9" max="9" width="10.26953125" customWidth="1"/>
    <col min="10" max="10" width="10.36328125" customWidth="1"/>
    <col min="11" max="11" width="10.54296875" customWidth="1"/>
    <col min="12" max="12" width="10.7265625" customWidth="1"/>
  </cols>
  <sheetData>
    <row r="1" spans="1:12" x14ac:dyDescent="0.35">
      <c r="A1" s="12">
        <v>44196</v>
      </c>
    </row>
    <row r="2" spans="1:12" x14ac:dyDescent="0.35">
      <c r="A2" s="3" t="s">
        <v>158</v>
      </c>
    </row>
    <row r="3" spans="1:12" x14ac:dyDescent="0.35">
      <c r="E3" t="s">
        <v>69</v>
      </c>
    </row>
    <row r="4" spans="1:12" x14ac:dyDescent="0.35">
      <c r="E4" t="s">
        <v>20</v>
      </c>
      <c r="F4" t="s">
        <v>21</v>
      </c>
      <c r="G4" t="s">
        <v>14</v>
      </c>
      <c r="H4" t="s">
        <v>22</v>
      </c>
      <c r="I4" t="s">
        <v>24</v>
      </c>
      <c r="J4" t="s">
        <v>24</v>
      </c>
      <c r="K4" t="s">
        <v>24</v>
      </c>
      <c r="L4" t="s">
        <v>26</v>
      </c>
    </row>
    <row r="5" spans="1:12" x14ac:dyDescent="0.35">
      <c r="E5" t="s">
        <v>1</v>
      </c>
      <c r="F5" t="s">
        <v>1</v>
      </c>
      <c r="G5" t="s">
        <v>1</v>
      </c>
      <c r="H5" t="s">
        <v>23</v>
      </c>
      <c r="I5" t="s">
        <v>149</v>
      </c>
      <c r="J5" t="s">
        <v>137</v>
      </c>
      <c r="K5" t="s">
        <v>105</v>
      </c>
      <c r="L5" t="s">
        <v>25</v>
      </c>
    </row>
    <row r="6" spans="1:12" x14ac:dyDescent="0.35">
      <c r="K6" t="s">
        <v>51</v>
      </c>
      <c r="L6" t="s">
        <v>51</v>
      </c>
    </row>
    <row r="7" spans="1:12" x14ac:dyDescent="0.35">
      <c r="A7" s="3" t="s">
        <v>100</v>
      </c>
    </row>
    <row r="8" spans="1:12" x14ac:dyDescent="0.35">
      <c r="A8" t="s">
        <v>50</v>
      </c>
      <c r="E8">
        <v>18243.900000000001</v>
      </c>
      <c r="I8">
        <v>18243.900000000001</v>
      </c>
      <c r="J8">
        <v>25372.99</v>
      </c>
      <c r="K8">
        <v>20196.73</v>
      </c>
      <c r="L8">
        <v>19653.38</v>
      </c>
    </row>
    <row r="9" spans="1:12" x14ac:dyDescent="0.35">
      <c r="A9" t="s">
        <v>142</v>
      </c>
      <c r="E9">
        <v>8207.7800000000007</v>
      </c>
      <c r="I9">
        <v>8207.7800000000007</v>
      </c>
      <c r="J9">
        <v>8173.08</v>
      </c>
      <c r="K9">
        <v>18043</v>
      </c>
      <c r="L9">
        <v>17943</v>
      </c>
    </row>
    <row r="10" spans="1:12" x14ac:dyDescent="0.35">
      <c r="A10" t="s">
        <v>154</v>
      </c>
      <c r="H10">
        <v>3239.27</v>
      </c>
      <c r="I10">
        <v>3239.27</v>
      </c>
      <c r="J10">
        <v>3919.23</v>
      </c>
      <c r="K10">
        <v>3902.3</v>
      </c>
      <c r="L10">
        <v>3876.72</v>
      </c>
    </row>
    <row r="11" spans="1:12" x14ac:dyDescent="0.35">
      <c r="A11" t="s">
        <v>153</v>
      </c>
      <c r="H11">
        <v>61916.63</v>
      </c>
      <c r="I11">
        <v>61916.63</v>
      </c>
      <c r="J11">
        <v>74913.73</v>
      </c>
      <c r="K11">
        <v>64237.99</v>
      </c>
      <c r="L11">
        <v>74101</v>
      </c>
    </row>
    <row r="12" spans="1:12" x14ac:dyDescent="0.35">
      <c r="A12" t="s">
        <v>152</v>
      </c>
      <c r="H12">
        <v>15802.95</v>
      </c>
      <c r="I12">
        <v>15802.95</v>
      </c>
      <c r="J12">
        <v>15622.86</v>
      </c>
      <c r="K12">
        <v>15381.05</v>
      </c>
      <c r="L12">
        <v>15979</v>
      </c>
    </row>
    <row r="13" spans="1:12" x14ac:dyDescent="0.35">
      <c r="A13" t="s">
        <v>155</v>
      </c>
      <c r="F13">
        <v>9662.89</v>
      </c>
      <c r="G13">
        <v>1966.78</v>
      </c>
      <c r="H13">
        <v>106845.25</v>
      </c>
      <c r="I13">
        <f>SUM(F13:H13)</f>
        <v>118474.92</v>
      </c>
      <c r="J13">
        <v>131623.62</v>
      </c>
      <c r="K13">
        <v>112263.75</v>
      </c>
      <c r="L13" s="11">
        <v>125444.81</v>
      </c>
    </row>
    <row r="14" spans="1:12" x14ac:dyDescent="0.35">
      <c r="A14" t="s">
        <v>144</v>
      </c>
      <c r="F14">
        <v>159.97</v>
      </c>
      <c r="I14">
        <v>159.97</v>
      </c>
      <c r="J14">
        <v>253.61</v>
      </c>
      <c r="K14">
        <v>227.62</v>
      </c>
      <c r="L14" s="11">
        <v>288</v>
      </c>
    </row>
    <row r="15" spans="1:12" x14ac:dyDescent="0.35">
      <c r="A15" t="s">
        <v>101</v>
      </c>
    </row>
    <row r="17" spans="1:12" x14ac:dyDescent="0.35">
      <c r="A17" s="3" t="s">
        <v>143</v>
      </c>
      <c r="E17">
        <f>SUM(E8:E16)</f>
        <v>26451.68</v>
      </c>
      <c r="G17">
        <f>SUM(G9:G16)</f>
        <v>1966.78</v>
      </c>
      <c r="H17">
        <f>SUM(H10:H16)</f>
        <v>187804.09999999998</v>
      </c>
      <c r="I17" s="3">
        <f>SUM(I8:I16)</f>
        <v>226045.42</v>
      </c>
      <c r="J17">
        <f>SUM(J8:J16)</f>
        <v>259879.12</v>
      </c>
      <c r="K17">
        <f>SUM(K8:K14)</f>
        <v>234252.44</v>
      </c>
      <c r="L17">
        <f>SUM(L8:L14)</f>
        <v>257285.91</v>
      </c>
    </row>
    <row r="18" spans="1:12" x14ac:dyDescent="0.35">
      <c r="A18" t="s">
        <v>101</v>
      </c>
    </row>
    <row r="21" spans="1:12" x14ac:dyDescent="0.35">
      <c r="A21" t="s">
        <v>102</v>
      </c>
      <c r="I21">
        <v>4142.13</v>
      </c>
      <c r="J21">
        <v>5462.88</v>
      </c>
      <c r="K21">
        <v>7912</v>
      </c>
    </row>
    <row r="22" spans="1:12" x14ac:dyDescent="0.35">
      <c r="A22" t="s">
        <v>101</v>
      </c>
    </row>
    <row r="24" spans="1:12" x14ac:dyDescent="0.35">
      <c r="A24" s="3" t="s">
        <v>103</v>
      </c>
    </row>
    <row r="26" spans="1:12" x14ac:dyDescent="0.35">
      <c r="A26" t="s">
        <v>101</v>
      </c>
    </row>
    <row r="33" spans="7:7" x14ac:dyDescent="0.35">
      <c r="G33" t="s">
        <v>104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9"/>
  <sheetViews>
    <sheetView topLeftCell="A28" zoomScale="110" zoomScaleNormal="110" workbookViewId="0">
      <selection activeCell="G39" sqref="G39"/>
    </sheetView>
  </sheetViews>
  <sheetFormatPr defaultRowHeight="14.5" x14ac:dyDescent="0.35"/>
  <cols>
    <col min="2" max="2" width="14.54296875" customWidth="1"/>
    <col min="3" max="3" width="10.54296875" customWidth="1"/>
    <col min="4" max="5" width="11.1796875" customWidth="1"/>
    <col min="6" max="6" width="10" customWidth="1"/>
    <col min="7" max="7" width="10.7265625" customWidth="1"/>
    <col min="8" max="8" width="10.453125" customWidth="1"/>
    <col min="9" max="9" width="11.54296875" customWidth="1"/>
    <col min="10" max="10" width="11" customWidth="1"/>
  </cols>
  <sheetData>
    <row r="1" spans="1:10" x14ac:dyDescent="0.35">
      <c r="A1" s="13">
        <v>2020</v>
      </c>
      <c r="B1" s="3" t="s">
        <v>52</v>
      </c>
      <c r="C1" s="3"/>
      <c r="D1" s="3"/>
      <c r="E1" s="3"/>
    </row>
    <row r="2" spans="1:10" x14ac:dyDescent="0.35">
      <c r="A2" s="3" t="s">
        <v>141</v>
      </c>
    </row>
    <row r="3" spans="1:10" x14ac:dyDescent="0.35">
      <c r="C3" t="s">
        <v>69</v>
      </c>
      <c r="E3" t="s">
        <v>14</v>
      </c>
      <c r="F3" t="s">
        <v>22</v>
      </c>
      <c r="G3" t="s">
        <v>24</v>
      </c>
      <c r="H3" t="s">
        <v>24</v>
      </c>
      <c r="I3" t="s">
        <v>24</v>
      </c>
      <c r="J3" t="s">
        <v>24</v>
      </c>
    </row>
    <row r="4" spans="1:10" x14ac:dyDescent="0.35">
      <c r="C4" t="s">
        <v>0</v>
      </c>
      <c r="D4" t="s">
        <v>21</v>
      </c>
      <c r="E4" t="s">
        <v>1</v>
      </c>
      <c r="F4" t="s">
        <v>23</v>
      </c>
      <c r="G4" t="s">
        <v>149</v>
      </c>
      <c r="H4" t="s">
        <v>137</v>
      </c>
      <c r="I4" t="s">
        <v>105</v>
      </c>
      <c r="J4" t="s">
        <v>25</v>
      </c>
    </row>
    <row r="5" spans="1:10" x14ac:dyDescent="0.35">
      <c r="C5" t="s">
        <v>1</v>
      </c>
      <c r="D5" t="s">
        <v>23</v>
      </c>
    </row>
    <row r="6" spans="1:10" x14ac:dyDescent="0.35">
      <c r="C6" t="s">
        <v>51</v>
      </c>
      <c r="D6" t="s">
        <v>51</v>
      </c>
      <c r="E6" t="s">
        <v>51</v>
      </c>
      <c r="F6" t="s">
        <v>51</v>
      </c>
      <c r="G6" t="s">
        <v>51</v>
      </c>
      <c r="H6" t="s">
        <v>51</v>
      </c>
      <c r="I6" t="s">
        <v>51</v>
      </c>
      <c r="J6" t="s">
        <v>51</v>
      </c>
    </row>
    <row r="7" spans="1:10" x14ac:dyDescent="0.35">
      <c r="A7" t="s">
        <v>70</v>
      </c>
      <c r="C7">
        <v>21550.69</v>
      </c>
      <c r="G7">
        <v>21550.69</v>
      </c>
      <c r="H7">
        <v>16828</v>
      </c>
      <c r="I7">
        <v>17038.8</v>
      </c>
      <c r="J7">
        <v>22810</v>
      </c>
    </row>
    <row r="8" spans="1:10" x14ac:dyDescent="0.35">
      <c r="A8" t="s">
        <v>71</v>
      </c>
      <c r="C8">
        <v>2125.41</v>
      </c>
      <c r="G8">
        <v>2125.41</v>
      </c>
      <c r="H8">
        <v>5023.51</v>
      </c>
      <c r="I8">
        <v>6300.98</v>
      </c>
      <c r="J8">
        <v>1769</v>
      </c>
    </row>
    <row r="9" spans="1:10" x14ac:dyDescent="0.35">
      <c r="A9" t="s">
        <v>72</v>
      </c>
    </row>
    <row r="10" spans="1:10" x14ac:dyDescent="0.35">
      <c r="A10" t="s">
        <v>108</v>
      </c>
      <c r="H10">
        <v>11001.4</v>
      </c>
      <c r="I10">
        <v>8741.56</v>
      </c>
      <c r="J10">
        <v>9647</v>
      </c>
    </row>
    <row r="11" spans="1:10" x14ac:dyDescent="0.35">
      <c r="A11" t="s">
        <v>107</v>
      </c>
      <c r="I11">
        <v>959.31</v>
      </c>
      <c r="J11">
        <v>4853</v>
      </c>
    </row>
    <row r="12" spans="1:10" x14ac:dyDescent="0.35">
      <c r="A12" t="s">
        <v>73</v>
      </c>
      <c r="C12">
        <v>2189.71</v>
      </c>
      <c r="G12">
        <v>2189.71</v>
      </c>
      <c r="H12">
        <v>510</v>
      </c>
      <c r="I12">
        <v>16471</v>
      </c>
    </row>
    <row r="13" spans="1:10" x14ac:dyDescent="0.35">
      <c r="A13" t="s">
        <v>74</v>
      </c>
      <c r="C13">
        <v>2375</v>
      </c>
      <c r="G13">
        <v>2375</v>
      </c>
      <c r="H13">
        <v>5164.71</v>
      </c>
      <c r="I13">
        <v>22520.560000000001</v>
      </c>
    </row>
    <row r="14" spans="1:10" x14ac:dyDescent="0.35">
      <c r="A14" t="s">
        <v>95</v>
      </c>
    </row>
    <row r="15" spans="1:10" x14ac:dyDescent="0.35">
      <c r="A15" t="s">
        <v>106</v>
      </c>
      <c r="J15">
        <v>5000</v>
      </c>
    </row>
    <row r="16" spans="1:10" s="3" customFormat="1" x14ac:dyDescent="0.35">
      <c r="A16" s="3" t="s">
        <v>75</v>
      </c>
      <c r="G16" s="3">
        <f>SUM(G7:G15)</f>
        <v>28240.809999999998</v>
      </c>
      <c r="H16" s="3">
        <f>SUM(H7:H15)</f>
        <v>38527.620000000003</v>
      </c>
      <c r="I16" s="3">
        <f>SUM(I7:I15)</f>
        <v>72032.209999999992</v>
      </c>
      <c r="J16" s="3">
        <f>SUM(J7:J15)</f>
        <v>44079</v>
      </c>
    </row>
    <row r="17" spans="1:10" x14ac:dyDescent="0.35">
      <c r="A17" t="s">
        <v>77</v>
      </c>
    </row>
    <row r="18" spans="1:10" x14ac:dyDescent="0.35">
      <c r="A18" t="s">
        <v>76</v>
      </c>
      <c r="C18">
        <v>4782</v>
      </c>
      <c r="G18">
        <v>4782</v>
      </c>
      <c r="H18">
        <v>4950.5</v>
      </c>
      <c r="I18">
        <v>8783.0300000000007</v>
      </c>
      <c r="J18">
        <v>5164</v>
      </c>
    </row>
    <row r="19" spans="1:10" x14ac:dyDescent="0.35">
      <c r="A19" t="s">
        <v>109</v>
      </c>
      <c r="I19">
        <v>535</v>
      </c>
      <c r="J19">
        <v>349</v>
      </c>
    </row>
    <row r="20" spans="1:10" s="3" customFormat="1" x14ac:dyDescent="0.35">
      <c r="A20" s="3" t="s">
        <v>78</v>
      </c>
      <c r="C20" s="3">
        <v>4782</v>
      </c>
      <c r="G20" s="3">
        <v>4782</v>
      </c>
      <c r="H20" s="3">
        <v>4950.5</v>
      </c>
      <c r="I20" s="3">
        <f>SUM(I18:I19)</f>
        <v>9318.0300000000007</v>
      </c>
      <c r="J20" s="3">
        <f>SUM(J18:J19)</f>
        <v>5513</v>
      </c>
    </row>
    <row r="21" spans="1:10" x14ac:dyDescent="0.35">
      <c r="A21" t="s">
        <v>77</v>
      </c>
    </row>
    <row r="22" spans="1:10" x14ac:dyDescent="0.35">
      <c r="A22" t="s">
        <v>114</v>
      </c>
      <c r="I22">
        <v>380</v>
      </c>
      <c r="J22">
        <v>913</v>
      </c>
    </row>
    <row r="23" spans="1:10" x14ac:dyDescent="0.35">
      <c r="A23" t="s">
        <v>77</v>
      </c>
    </row>
    <row r="24" spans="1:10" s="3" customFormat="1" x14ac:dyDescent="0.35">
      <c r="A24" s="3" t="s">
        <v>79</v>
      </c>
      <c r="I24" s="3">
        <v>380</v>
      </c>
      <c r="J24" s="3">
        <v>913</v>
      </c>
    </row>
    <row r="25" spans="1:10" x14ac:dyDescent="0.35">
      <c r="A25" t="s">
        <v>77</v>
      </c>
    </row>
    <row r="26" spans="1:10" s="3" customFormat="1" x14ac:dyDescent="0.35">
      <c r="A26" s="3" t="s">
        <v>31</v>
      </c>
      <c r="C26" s="3">
        <v>8452.5300000000007</v>
      </c>
      <c r="G26" s="3">
        <v>8452.5300000000007</v>
      </c>
      <c r="H26" s="3">
        <v>10049.23</v>
      </c>
      <c r="I26" s="3">
        <v>9666.11</v>
      </c>
      <c r="J26" s="3">
        <v>9376</v>
      </c>
    </row>
    <row r="27" spans="1:10" x14ac:dyDescent="0.35">
      <c r="A27" t="s">
        <v>77</v>
      </c>
    </row>
    <row r="28" spans="1:10" x14ac:dyDescent="0.35">
      <c r="A28" s="3" t="s">
        <v>177</v>
      </c>
    </row>
    <row r="29" spans="1:10" x14ac:dyDescent="0.35">
      <c r="A29" s="5"/>
      <c r="B29" s="8" t="s">
        <v>176</v>
      </c>
      <c r="H29">
        <v>10000</v>
      </c>
      <c r="I29">
        <v>1361.99</v>
      </c>
    </row>
    <row r="30" spans="1:10" x14ac:dyDescent="0.35">
      <c r="A30" s="5" t="s">
        <v>175</v>
      </c>
      <c r="D30">
        <v>5042.22</v>
      </c>
      <c r="G30">
        <v>5042.22</v>
      </c>
      <c r="H30">
        <v>14495</v>
      </c>
      <c r="I30">
        <v>10436</v>
      </c>
    </row>
    <row r="31" spans="1:10" s="3" customFormat="1" x14ac:dyDescent="0.35">
      <c r="A31" s="10" t="s">
        <v>138</v>
      </c>
      <c r="G31" s="3">
        <f>SUM(G29:G30)</f>
        <v>5042.22</v>
      </c>
      <c r="H31" s="3">
        <f>SUM(H29:H30)</f>
        <v>24495</v>
      </c>
      <c r="I31" s="3">
        <f>SUM(I29:I30)</f>
        <v>11797.99</v>
      </c>
    </row>
    <row r="32" spans="1:10" x14ac:dyDescent="0.35">
      <c r="B32" s="8"/>
    </row>
    <row r="33" spans="1:10" s="3" customFormat="1" x14ac:dyDescent="0.35">
      <c r="A33" s="3" t="s">
        <v>80</v>
      </c>
      <c r="G33" s="3">
        <v>46517.56</v>
      </c>
      <c r="H33" s="3">
        <f>SUM(H16, H20,H24,H26,H31)</f>
        <v>78022.350000000006</v>
      </c>
      <c r="I33" s="3">
        <f>SUM(I16,I20,I24,I26,I31)</f>
        <v>103194.34</v>
      </c>
      <c r="J33" s="3">
        <f>SUM(J16,J20,J24,J26,J31)</f>
        <v>59881</v>
      </c>
    </row>
    <row r="34" spans="1:10" x14ac:dyDescent="0.35">
      <c r="A34" t="s">
        <v>77</v>
      </c>
      <c r="G34">
        <v>2020</v>
      </c>
      <c r="H34">
        <v>2019</v>
      </c>
      <c r="I34">
        <v>2018</v>
      </c>
      <c r="J34">
        <v>2017</v>
      </c>
    </row>
    <row r="35" spans="1:10" x14ac:dyDescent="0.35">
      <c r="A35" s="3" t="s">
        <v>123</v>
      </c>
    </row>
    <row r="36" spans="1:10" x14ac:dyDescent="0.35">
      <c r="A36" t="s">
        <v>183</v>
      </c>
    </row>
    <row r="37" spans="1:10" x14ac:dyDescent="0.35">
      <c r="A37" t="s">
        <v>182</v>
      </c>
    </row>
    <row r="39" spans="1:10" x14ac:dyDescent="0.35">
      <c r="G39" t="s">
        <v>98</v>
      </c>
    </row>
  </sheetData>
  <pageMargins left="0.70866141732283472" right="0.70866141732283472" top="0.74803149606299213" bottom="0.74803149606299213" header="0.31496062992125984" footer="0.31496062992125984"/>
  <pageSetup scale="88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topLeftCell="A16" workbookViewId="0">
      <selection activeCell="I36" sqref="I36"/>
    </sheetView>
  </sheetViews>
  <sheetFormatPr defaultRowHeight="14.5" x14ac:dyDescent="0.35"/>
  <cols>
    <col min="2" max="2" width="14.1796875" customWidth="1"/>
    <col min="4" max="4" width="11" customWidth="1"/>
    <col min="5" max="6" width="10" customWidth="1"/>
    <col min="7" max="7" width="10.1796875" customWidth="1"/>
    <col min="8" max="8" width="10.26953125" customWidth="1"/>
    <col min="9" max="9" width="10.81640625" customWidth="1"/>
    <col min="10" max="10" width="10.7265625" customWidth="1"/>
  </cols>
  <sheetData>
    <row r="1" spans="1:10" x14ac:dyDescent="0.35">
      <c r="A1" s="13">
        <v>2020</v>
      </c>
      <c r="B1" s="3" t="s">
        <v>53</v>
      </c>
    </row>
    <row r="2" spans="1:10" x14ac:dyDescent="0.35">
      <c r="A2" s="3" t="s">
        <v>117</v>
      </c>
    </row>
    <row r="3" spans="1:10" x14ac:dyDescent="0.35">
      <c r="C3" t="s">
        <v>69</v>
      </c>
    </row>
    <row r="4" spans="1:10" x14ac:dyDescent="0.35">
      <c r="C4" t="s">
        <v>20</v>
      </c>
      <c r="D4" t="s">
        <v>49</v>
      </c>
      <c r="E4" t="s">
        <v>14</v>
      </c>
      <c r="F4" t="s">
        <v>22</v>
      </c>
      <c r="G4" t="s">
        <v>24</v>
      </c>
      <c r="H4" t="s">
        <v>24</v>
      </c>
      <c r="I4" t="s">
        <v>24</v>
      </c>
      <c r="J4" t="s">
        <v>81</v>
      </c>
    </row>
    <row r="5" spans="1:10" x14ac:dyDescent="0.35">
      <c r="C5" t="s">
        <v>1</v>
      </c>
      <c r="D5" t="s">
        <v>1</v>
      </c>
      <c r="E5" t="s">
        <v>23</v>
      </c>
      <c r="F5" t="s">
        <v>23</v>
      </c>
      <c r="G5" t="s">
        <v>149</v>
      </c>
      <c r="H5" t="s">
        <v>137</v>
      </c>
      <c r="I5" t="s">
        <v>105</v>
      </c>
      <c r="J5" t="s">
        <v>25</v>
      </c>
    </row>
    <row r="6" spans="1:10" x14ac:dyDescent="0.35">
      <c r="C6" t="s">
        <v>51</v>
      </c>
      <c r="D6" t="s">
        <v>51</v>
      </c>
      <c r="E6" t="s">
        <v>51</v>
      </c>
      <c r="F6" t="s">
        <v>51</v>
      </c>
      <c r="I6" t="s">
        <v>51</v>
      </c>
      <c r="J6" t="s">
        <v>51</v>
      </c>
    </row>
    <row r="7" spans="1:10" x14ac:dyDescent="0.35">
      <c r="A7" s="15" t="s">
        <v>82</v>
      </c>
      <c r="C7" t="s">
        <v>83</v>
      </c>
      <c r="D7" t="s">
        <v>83</v>
      </c>
      <c r="E7" t="s">
        <v>83</v>
      </c>
      <c r="F7" t="s">
        <v>83</v>
      </c>
    </row>
    <row r="8" spans="1:10" x14ac:dyDescent="0.35">
      <c r="A8" t="s">
        <v>84</v>
      </c>
      <c r="C8">
        <v>305</v>
      </c>
      <c r="G8">
        <v>305</v>
      </c>
      <c r="I8">
        <v>725</v>
      </c>
      <c r="J8">
        <v>1075</v>
      </c>
    </row>
    <row r="9" spans="1:10" x14ac:dyDescent="0.35">
      <c r="A9" t="s">
        <v>85</v>
      </c>
      <c r="C9">
        <v>24000</v>
      </c>
      <c r="G9">
        <v>24000</v>
      </c>
      <c r="H9">
        <v>36199</v>
      </c>
      <c r="I9">
        <v>42669.5</v>
      </c>
      <c r="J9">
        <v>32606</v>
      </c>
    </row>
    <row r="10" spans="1:10" x14ac:dyDescent="0.35">
      <c r="A10" t="s">
        <v>111</v>
      </c>
      <c r="H10">
        <v>2802.6</v>
      </c>
      <c r="I10">
        <v>1113.5999999999999</v>
      </c>
      <c r="J10">
        <v>1280</v>
      </c>
    </row>
    <row r="11" spans="1:10" x14ac:dyDescent="0.35">
      <c r="A11" t="s">
        <v>110</v>
      </c>
      <c r="C11">
        <v>5260</v>
      </c>
      <c r="G11">
        <v>5260</v>
      </c>
      <c r="H11">
        <v>5915</v>
      </c>
      <c r="I11">
        <v>5210.8900000000003</v>
      </c>
      <c r="J11">
        <v>8434</v>
      </c>
    </row>
    <row r="12" spans="1:10" x14ac:dyDescent="0.35">
      <c r="A12" t="s">
        <v>86</v>
      </c>
      <c r="C12">
        <v>136.21</v>
      </c>
      <c r="G12">
        <v>136.21</v>
      </c>
      <c r="H12">
        <v>604.52</v>
      </c>
      <c r="I12">
        <v>505.08</v>
      </c>
      <c r="J12">
        <v>1042</v>
      </c>
    </row>
    <row r="13" spans="1:10" x14ac:dyDescent="0.35">
      <c r="A13" t="s">
        <v>87</v>
      </c>
      <c r="C13">
        <v>5427.77</v>
      </c>
      <c r="G13">
        <v>5427.77</v>
      </c>
      <c r="H13">
        <v>3582.62</v>
      </c>
      <c r="I13">
        <v>5049.4399999999996</v>
      </c>
      <c r="J13">
        <v>1973</v>
      </c>
    </row>
    <row r="14" spans="1:10" x14ac:dyDescent="0.35">
      <c r="A14" t="s">
        <v>113</v>
      </c>
      <c r="J14">
        <v>500</v>
      </c>
    </row>
    <row r="15" spans="1:10" x14ac:dyDescent="0.35">
      <c r="A15" t="s">
        <v>88</v>
      </c>
      <c r="C15">
        <v>3385.22</v>
      </c>
      <c r="G15">
        <v>3385.22</v>
      </c>
      <c r="H15">
        <v>3001.63</v>
      </c>
      <c r="I15">
        <v>2666.05</v>
      </c>
      <c r="J15">
        <v>2736</v>
      </c>
    </row>
    <row r="16" spans="1:10" x14ac:dyDescent="0.35">
      <c r="A16" t="s">
        <v>89</v>
      </c>
      <c r="C16">
        <v>2303.4</v>
      </c>
      <c r="G16">
        <v>2303.4</v>
      </c>
      <c r="H16">
        <v>2447.84</v>
      </c>
      <c r="I16">
        <v>2257.98</v>
      </c>
      <c r="J16">
        <v>2260</v>
      </c>
    </row>
    <row r="17" spans="1:10" x14ac:dyDescent="0.35">
      <c r="A17" t="s">
        <v>112</v>
      </c>
      <c r="C17">
        <v>948.56</v>
      </c>
      <c r="G17">
        <v>948.56</v>
      </c>
      <c r="H17">
        <v>1594.23</v>
      </c>
      <c r="I17">
        <v>4115.66</v>
      </c>
      <c r="J17">
        <v>3512</v>
      </c>
    </row>
    <row r="18" spans="1:10" x14ac:dyDescent="0.35">
      <c r="A18" t="s">
        <v>90</v>
      </c>
      <c r="C18">
        <v>4980.5</v>
      </c>
      <c r="G18">
        <v>4980.5</v>
      </c>
      <c r="H18">
        <v>6878.61</v>
      </c>
      <c r="I18">
        <v>6118.59</v>
      </c>
      <c r="J18">
        <v>4772</v>
      </c>
    </row>
    <row r="19" spans="1:10" x14ac:dyDescent="0.35">
      <c r="A19" t="s">
        <v>91</v>
      </c>
      <c r="C19">
        <v>6708.09</v>
      </c>
      <c r="G19">
        <v>6708.09</v>
      </c>
      <c r="H19">
        <v>3232.51</v>
      </c>
      <c r="I19">
        <v>2226.3000000000002</v>
      </c>
      <c r="J19">
        <v>5647</v>
      </c>
    </row>
    <row r="20" spans="1:10" x14ac:dyDescent="0.35">
      <c r="A20" t="s">
        <v>108</v>
      </c>
      <c r="H20">
        <v>593.79999999999995</v>
      </c>
      <c r="I20">
        <v>1744.47</v>
      </c>
    </row>
    <row r="21" spans="1:10" x14ac:dyDescent="0.35">
      <c r="A21" t="s">
        <v>139</v>
      </c>
      <c r="C21">
        <v>192</v>
      </c>
      <c r="G21">
        <v>192</v>
      </c>
      <c r="H21">
        <v>886.2</v>
      </c>
    </row>
    <row r="23" spans="1:10" x14ac:dyDescent="0.35">
      <c r="A23" s="3" t="s">
        <v>92</v>
      </c>
      <c r="C23">
        <f>SUM(C8:C22)</f>
        <v>53646.75</v>
      </c>
      <c r="G23">
        <v>53646.75</v>
      </c>
      <c r="H23">
        <f>SUM(H8:H22)</f>
        <v>67738.559999999998</v>
      </c>
      <c r="I23">
        <f>SUM(I8:I22)</f>
        <v>74402.560000000012</v>
      </c>
      <c r="J23">
        <f>SUM(J8:J20)</f>
        <v>65837</v>
      </c>
    </row>
    <row r="24" spans="1:10" x14ac:dyDescent="0.35">
      <c r="A24" t="s">
        <v>93</v>
      </c>
    </row>
    <row r="25" spans="1:10" x14ac:dyDescent="0.35">
      <c r="A25" t="s">
        <v>119</v>
      </c>
      <c r="H25">
        <v>5107.54</v>
      </c>
      <c r="J25">
        <v>0</v>
      </c>
    </row>
    <row r="26" spans="1:10" x14ac:dyDescent="0.35">
      <c r="A26" t="s">
        <v>93</v>
      </c>
    </row>
    <row r="27" spans="1:10" x14ac:dyDescent="0.35">
      <c r="A27" s="3" t="s">
        <v>94</v>
      </c>
    </row>
    <row r="28" spans="1:10" x14ac:dyDescent="0.35">
      <c r="A28" t="s">
        <v>93</v>
      </c>
    </row>
    <row r="29" spans="1:10" s="3" customFormat="1" x14ac:dyDescent="0.35">
      <c r="A29" s="3" t="s">
        <v>118</v>
      </c>
      <c r="C29" s="3">
        <v>53646.8</v>
      </c>
      <c r="G29" s="3">
        <v>53646.8</v>
      </c>
      <c r="H29" s="3">
        <v>72846.100000000006</v>
      </c>
      <c r="I29" s="3">
        <v>74402.559999999998</v>
      </c>
      <c r="J29" s="3">
        <v>65837</v>
      </c>
    </row>
    <row r="30" spans="1:10" x14ac:dyDescent="0.35">
      <c r="A30" t="s">
        <v>93</v>
      </c>
      <c r="G30">
        <v>2020</v>
      </c>
      <c r="H30">
        <v>2019</v>
      </c>
      <c r="I30">
        <v>2018</v>
      </c>
      <c r="J30">
        <v>2017</v>
      </c>
    </row>
    <row r="31" spans="1:10" x14ac:dyDescent="0.35">
      <c r="A31" s="3" t="s">
        <v>181</v>
      </c>
    </row>
    <row r="32" spans="1:10" x14ac:dyDescent="0.35">
      <c r="A32" s="3" t="s">
        <v>178</v>
      </c>
    </row>
    <row r="33" spans="2:7" x14ac:dyDescent="0.35">
      <c r="B33" t="s">
        <v>179</v>
      </c>
    </row>
    <row r="34" spans="2:7" x14ac:dyDescent="0.35">
      <c r="B34" t="s">
        <v>180</v>
      </c>
    </row>
    <row r="35" spans="2:7" x14ac:dyDescent="0.35">
      <c r="G35" t="s">
        <v>99</v>
      </c>
    </row>
  </sheetData>
  <pageMargins left="0.70866141732283472" right="0.70866141732283472" top="0.74803149606299213" bottom="0.74803149606299213" header="0.31496062992125984" footer="0.31496062992125984"/>
  <pageSetup scale="98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7"/>
  <sheetViews>
    <sheetView tabSelected="1" topLeftCell="A52" workbookViewId="0">
      <selection activeCell="A32" sqref="A32:XFD32"/>
    </sheetView>
  </sheetViews>
  <sheetFormatPr defaultRowHeight="14.5" x14ac:dyDescent="0.35"/>
  <cols>
    <col min="1" max="1" width="10.81640625" customWidth="1"/>
    <col min="2" max="2" width="20.453125" customWidth="1"/>
    <col min="3" max="3" width="18.453125" customWidth="1"/>
    <col min="4" max="4" width="14.54296875" bestFit="1" customWidth="1"/>
    <col min="5" max="5" width="19.08984375" bestFit="1" customWidth="1"/>
  </cols>
  <sheetData>
    <row r="1" spans="1:3" x14ac:dyDescent="0.35">
      <c r="A1" s="3" t="s">
        <v>2</v>
      </c>
    </row>
    <row r="2" spans="1:3" x14ac:dyDescent="0.35">
      <c r="A2">
        <v>1</v>
      </c>
      <c r="B2" t="s">
        <v>3</v>
      </c>
    </row>
    <row r="3" spans="1:3" x14ac:dyDescent="0.35">
      <c r="B3" t="s">
        <v>15</v>
      </c>
    </row>
    <row r="4" spans="1:3" x14ac:dyDescent="0.35">
      <c r="B4" t="s">
        <v>4</v>
      </c>
    </row>
    <row r="6" spans="1:3" x14ac:dyDescent="0.35">
      <c r="A6">
        <v>2</v>
      </c>
      <c r="B6" t="s">
        <v>5</v>
      </c>
    </row>
    <row r="7" spans="1:3" x14ac:dyDescent="0.35">
      <c r="B7" t="s">
        <v>124</v>
      </c>
      <c r="C7" t="s">
        <v>163</v>
      </c>
    </row>
    <row r="8" spans="1:3" x14ac:dyDescent="0.35">
      <c r="B8" t="s">
        <v>6</v>
      </c>
    </row>
    <row r="9" spans="1:3" x14ac:dyDescent="0.35">
      <c r="B9" t="s">
        <v>7</v>
      </c>
    </row>
    <row r="11" spans="1:3" x14ac:dyDescent="0.35">
      <c r="A11">
        <v>3</v>
      </c>
      <c r="B11" t="s">
        <v>8</v>
      </c>
      <c r="C11" t="s">
        <v>9</v>
      </c>
    </row>
    <row r="13" spans="1:3" x14ac:dyDescent="0.35">
      <c r="A13">
        <v>4</v>
      </c>
      <c r="B13" t="s">
        <v>121</v>
      </c>
    </row>
    <row r="15" spans="1:3" x14ac:dyDescent="0.35">
      <c r="A15" t="s">
        <v>125</v>
      </c>
      <c r="B15" t="s">
        <v>126</v>
      </c>
    </row>
    <row r="16" spans="1:3" x14ac:dyDescent="0.35">
      <c r="B16" t="s">
        <v>164</v>
      </c>
    </row>
    <row r="17" spans="2:6" x14ac:dyDescent="0.35">
      <c r="B17" t="s">
        <v>127</v>
      </c>
    </row>
    <row r="18" spans="2:6" x14ac:dyDescent="0.35">
      <c r="B18" t="s">
        <v>140</v>
      </c>
    </row>
    <row r="20" spans="2:6" x14ac:dyDescent="0.35">
      <c r="B20" t="s">
        <v>159</v>
      </c>
    </row>
    <row r="26" spans="2:6" x14ac:dyDescent="0.35">
      <c r="B26" t="s">
        <v>129</v>
      </c>
      <c r="C26" t="s">
        <v>130</v>
      </c>
      <c r="D26" t="s">
        <v>132</v>
      </c>
      <c r="E26" t="s">
        <v>160</v>
      </c>
      <c r="F26" t="s">
        <v>134</v>
      </c>
    </row>
    <row r="27" spans="2:6" x14ac:dyDescent="0.35">
      <c r="B27" t="s">
        <v>128</v>
      </c>
      <c r="C27" t="s">
        <v>131</v>
      </c>
      <c r="D27" t="s">
        <v>133</v>
      </c>
      <c r="E27" t="s">
        <v>133</v>
      </c>
      <c r="F27" t="s">
        <v>135</v>
      </c>
    </row>
    <row r="29" spans="2:6" x14ac:dyDescent="0.35">
      <c r="D29" t="s">
        <v>136</v>
      </c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9" spans="1:1" x14ac:dyDescent="0.35">
      <c r="A39" s="3"/>
    </row>
    <row r="41" spans="1:1" x14ac:dyDescent="0.35">
      <c r="A41" s="3"/>
    </row>
    <row r="49" spans="1:1" x14ac:dyDescent="0.35">
      <c r="A49" s="3"/>
    </row>
    <row r="50" spans="1:1" x14ac:dyDescent="0.35">
      <c r="A50" s="3"/>
    </row>
    <row r="52" spans="1:1" x14ac:dyDescent="0.35">
      <c r="A52" s="3"/>
    </row>
    <row r="54" spans="1:1" x14ac:dyDescent="0.35">
      <c r="A54" s="3"/>
    </row>
    <row r="55" spans="1:1" x14ac:dyDescent="0.35">
      <c r="A55" s="3"/>
    </row>
    <row r="67" spans="1:2" x14ac:dyDescent="0.35">
      <c r="A67" s="3"/>
      <c r="B67" s="3"/>
    </row>
  </sheetData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E311-A018-4846-9275-8DEFDD11B4BF}">
  <dimension ref="A1:B53"/>
  <sheetViews>
    <sheetView workbookViewId="0">
      <selection activeCell="O25" sqref="O25"/>
    </sheetView>
  </sheetViews>
  <sheetFormatPr defaultRowHeight="14.5" x14ac:dyDescent="0.35"/>
  <sheetData>
    <row r="1" spans="1:1" x14ac:dyDescent="0.35">
      <c r="A1" s="3" t="s">
        <v>115</v>
      </c>
    </row>
    <row r="2" spans="1:1" x14ac:dyDescent="0.35">
      <c r="A2" s="3" t="s">
        <v>161</v>
      </c>
    </row>
    <row r="3" spans="1:1" x14ac:dyDescent="0.35">
      <c r="A3" s="3"/>
    </row>
    <row r="4" spans="1:1" x14ac:dyDescent="0.35">
      <c r="A4" s="3"/>
    </row>
    <row r="5" spans="1:1" x14ac:dyDescent="0.35">
      <c r="A5" t="s">
        <v>116</v>
      </c>
    </row>
    <row r="6" spans="1:1" x14ac:dyDescent="0.35">
      <c r="A6" t="s">
        <v>162</v>
      </c>
    </row>
    <row r="7" spans="1:1" x14ac:dyDescent="0.35">
      <c r="A7" s="3" t="s">
        <v>184</v>
      </c>
    </row>
    <row r="9" spans="1:1" x14ac:dyDescent="0.35">
      <c r="A9" s="3" t="s">
        <v>10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5" spans="1:1" x14ac:dyDescent="0.35">
      <c r="A15" t="s">
        <v>16</v>
      </c>
    </row>
    <row r="17" spans="1:2" x14ac:dyDescent="0.35">
      <c r="A17" s="3">
        <v>1</v>
      </c>
      <c r="B17" t="s">
        <v>57</v>
      </c>
    </row>
    <row r="18" spans="1:2" x14ac:dyDescent="0.35">
      <c r="A18" s="3">
        <v>2</v>
      </c>
      <c r="B18" t="s">
        <v>58</v>
      </c>
    </row>
    <row r="19" spans="1:2" x14ac:dyDescent="0.35">
      <c r="B19" t="s">
        <v>59</v>
      </c>
    </row>
    <row r="20" spans="1:2" x14ac:dyDescent="0.35">
      <c r="A20" s="3">
        <v>3</v>
      </c>
      <c r="B20" t="s">
        <v>17</v>
      </c>
    </row>
    <row r="22" spans="1:2" x14ac:dyDescent="0.35">
      <c r="A22" s="3" t="s">
        <v>60</v>
      </c>
    </row>
    <row r="23" spans="1:2" x14ac:dyDescent="0.35">
      <c r="A23" s="3"/>
    </row>
    <row r="24" spans="1:2" x14ac:dyDescent="0.35">
      <c r="A24" t="s">
        <v>11</v>
      </c>
    </row>
    <row r="25" spans="1:2" x14ac:dyDescent="0.35">
      <c r="A25" t="s">
        <v>65</v>
      </c>
    </row>
    <row r="26" spans="1:2" x14ac:dyDescent="0.35">
      <c r="A26" t="s">
        <v>61</v>
      </c>
    </row>
    <row r="27" spans="1:2" x14ac:dyDescent="0.35">
      <c r="A27" t="s">
        <v>62</v>
      </c>
    </row>
    <row r="28" spans="1:2" x14ac:dyDescent="0.35">
      <c r="A28" t="s">
        <v>63</v>
      </c>
    </row>
    <row r="29" spans="1:2" x14ac:dyDescent="0.35">
      <c r="A29" t="s">
        <v>18</v>
      </c>
    </row>
    <row r="30" spans="1:2" x14ac:dyDescent="0.35">
      <c r="A30" t="s">
        <v>41</v>
      </c>
    </row>
    <row r="31" spans="1:2" x14ac:dyDescent="0.35">
      <c r="A31" t="s">
        <v>64</v>
      </c>
    </row>
    <row r="35" spans="1:2" x14ac:dyDescent="0.35">
      <c r="A35" s="3" t="s">
        <v>12</v>
      </c>
      <c r="B35" s="3"/>
    </row>
    <row r="37" spans="1:2" x14ac:dyDescent="0.35">
      <c r="A37" t="s">
        <v>42</v>
      </c>
    </row>
    <row r="38" spans="1:2" x14ac:dyDescent="0.35">
      <c r="A38" t="s">
        <v>43</v>
      </c>
    </row>
    <row r="40" spans="1:2" x14ac:dyDescent="0.35">
      <c r="B40" t="s">
        <v>44</v>
      </c>
    </row>
    <row r="41" spans="1:2" x14ac:dyDescent="0.35">
      <c r="B41" t="s">
        <v>45</v>
      </c>
    </row>
    <row r="43" spans="1:2" x14ac:dyDescent="0.35">
      <c r="B43" t="s">
        <v>46</v>
      </c>
    </row>
    <row r="45" spans="1:2" x14ac:dyDescent="0.35">
      <c r="A45" t="s">
        <v>47</v>
      </c>
    </row>
    <row r="46" spans="1:2" x14ac:dyDescent="0.35">
      <c r="A46" t="s">
        <v>48</v>
      </c>
    </row>
    <row r="48" spans="1:2" x14ac:dyDescent="0.35">
      <c r="A48" t="s">
        <v>66</v>
      </c>
    </row>
    <row r="50" spans="1:1" x14ac:dyDescent="0.35">
      <c r="A50" t="s">
        <v>67</v>
      </c>
    </row>
    <row r="51" spans="1:1" x14ac:dyDescent="0.35">
      <c r="A51" t="s">
        <v>13</v>
      </c>
    </row>
    <row r="53" spans="1:1" x14ac:dyDescent="0.35">
      <c r="A53" t="s">
        <v>68</v>
      </c>
    </row>
  </sheetData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Summary Pge1 </vt:lpstr>
      <vt:lpstr>Assets &amp; Liabilities Pge2</vt:lpstr>
      <vt:lpstr>Income Pge 3</vt:lpstr>
      <vt:lpstr>Expenditure Pge 4</vt:lpstr>
      <vt:lpstr> Notes Pge 5</vt:lpstr>
      <vt:lpstr>Examiners report pge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</dc:creator>
  <cp:lastModifiedBy>james baron</cp:lastModifiedBy>
  <cp:lastPrinted>2021-03-18T14:09:45Z</cp:lastPrinted>
  <dcterms:created xsi:type="dcterms:W3CDTF">2011-02-20T17:59:58Z</dcterms:created>
  <dcterms:modified xsi:type="dcterms:W3CDTF">2021-03-18T14:13:44Z</dcterms:modified>
</cp:coreProperties>
</file>